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:\_Downloads\Form\"/>
    </mc:Choice>
  </mc:AlternateContent>
  <bookViews>
    <workbookView xWindow="984" yWindow="0" windowWidth="20496" windowHeight="7512"/>
  </bookViews>
  <sheets>
    <sheet name="Grocery List" sheetId="1" r:id="rId1"/>
    <sheet name="Category Items" sheetId="2" state="hidden" r:id="rId2"/>
  </sheets>
  <definedNames>
    <definedName name="Category1">'Grocery List'!$C$3</definedName>
    <definedName name="Category1Total">'Grocery List'!$C$4</definedName>
    <definedName name="Category2">'Grocery List'!$D$3</definedName>
    <definedName name="Category2Total">'Grocery List'!$D$4</definedName>
    <definedName name="Category3">'Grocery List'!$E$3</definedName>
    <definedName name="Category3Total">'Grocery List'!$E$4</definedName>
    <definedName name="Category4">'Grocery List'!$G$3</definedName>
    <definedName name="Category4Total">'Grocery List'!$G$4</definedName>
    <definedName name="Category5">'Grocery List'!$H$3</definedName>
    <definedName name="Category5Total">'Grocery List'!$H$4</definedName>
    <definedName name="CategoryLookup">'Category Items'!$B$3:$B$7</definedName>
    <definedName name="GrandTotal">SUM(List[TOTAL])</definedName>
    <definedName name="_xlnm.Print_Titles" localSheetId="0">'Grocery List'!$7:$7</definedName>
  </definedNames>
  <calcPr calcId="152511"/>
</workbook>
</file>

<file path=xl/calcChain.xml><?xml version="1.0" encoding="utf-8"?>
<calcChain xmlns="http://schemas.openxmlformats.org/spreadsheetml/2006/main">
  <c r="H8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4" i="1"/>
  <c r="B7" i="2"/>
  <c r="B6" i="2"/>
  <c r="B5" i="2"/>
  <c r="B4" i="2"/>
  <c r="B3" i="2"/>
  <c r="D4" i="1"/>
  <c r="G4" i="1" l="1"/>
  <c r="E4" i="1"/>
  <c r="I4" i="1"/>
  <c r="C4" i="1"/>
  <c r="I5" i="1" l="1"/>
</calcChain>
</file>

<file path=xl/sharedStrings.xml><?xml version="1.0" encoding="utf-8"?>
<sst xmlns="http://schemas.openxmlformats.org/spreadsheetml/2006/main" count="106" uniqueCount="60">
  <si>
    <t>GROCERY</t>
  </si>
  <si>
    <t>ORCHARD</t>
  </si>
  <si>
    <t>HOME DELIVERY</t>
  </si>
  <si>
    <t>LOCAL MARKET</t>
  </si>
  <si>
    <t>OTHER</t>
  </si>
  <si>
    <t>GRAND TOTAL</t>
  </si>
  <si>
    <t>LIST</t>
  </si>
  <si>
    <t>DONE?</t>
  </si>
  <si>
    <t>ITEM</t>
  </si>
  <si>
    <t>STORE</t>
  </si>
  <si>
    <t>CATEGORY</t>
  </si>
  <si>
    <t>QTY</t>
  </si>
  <si>
    <t>UNIT</t>
  </si>
  <si>
    <t>UNIT PRICE</t>
  </si>
  <si>
    <t>TOTAL</t>
  </si>
  <si>
    <t>NOTE</t>
  </si>
  <si>
    <t>Yes</t>
  </si>
  <si>
    <t>Peaches</t>
  </si>
  <si>
    <t>Coho Vineyard</t>
  </si>
  <si>
    <t>Orchard</t>
  </si>
  <si>
    <t>lbs</t>
  </si>
  <si>
    <t>Apples</t>
  </si>
  <si>
    <t>Have coupon</t>
  </si>
  <si>
    <t>Bananas</t>
  </si>
  <si>
    <t>Wide World Importers</t>
  </si>
  <si>
    <t>Grocery</t>
  </si>
  <si>
    <t>bunch</t>
  </si>
  <si>
    <t>Lettuce</t>
  </si>
  <si>
    <t>Market</t>
  </si>
  <si>
    <t>Local Market</t>
  </si>
  <si>
    <t>head</t>
  </si>
  <si>
    <t>Tomatoes</t>
  </si>
  <si>
    <t>Squash</t>
  </si>
  <si>
    <t>each</t>
  </si>
  <si>
    <t>Celery</t>
  </si>
  <si>
    <t>Cucumber</t>
  </si>
  <si>
    <t>Mushrooms</t>
  </si>
  <si>
    <t xml:space="preserve">Milk </t>
  </si>
  <si>
    <t>Local Farmer</t>
  </si>
  <si>
    <t>Home Delivery</t>
  </si>
  <si>
    <t>gal</t>
  </si>
  <si>
    <t>Cheese</t>
  </si>
  <si>
    <t>Variety of block cheeses</t>
  </si>
  <si>
    <t>Eggs</t>
  </si>
  <si>
    <t>doz</t>
  </si>
  <si>
    <t>Cottage cheese</t>
  </si>
  <si>
    <t>16 oz</t>
  </si>
  <si>
    <t>Sour cream</t>
  </si>
  <si>
    <t>8 oz</t>
  </si>
  <si>
    <t>Yogurt</t>
  </si>
  <si>
    <t>Greek with honey</t>
  </si>
  <si>
    <t>Beef</t>
  </si>
  <si>
    <t>Farmer's Market</t>
  </si>
  <si>
    <t>Bacon wrapped filets</t>
  </si>
  <si>
    <t>Wild Salmon</t>
  </si>
  <si>
    <t>Fish Market</t>
  </si>
  <si>
    <t>Alaskan King Crab Legs</t>
  </si>
  <si>
    <t>Category Items</t>
  </si>
  <si>
    <t>The list below is linked to the Category drop down list. Any changes may result in template errors. This sheet should remain hidden.</t>
  </si>
  <si>
    <t>Customize it! Replace the entries above with your own to track your most frequently used categories.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</si>
</sst>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9" x14ac:knownFonts="1">
    <font>
      <sz val="10"/>
      <color theme="3"/>
      <name val="Calibri"/>
      <family val="2"/>
      <scheme val="minor"/>
    </font>
    <font>
      <sz val="36"/>
      <color theme="8"/>
      <name val="Calibri"/>
      <family val="2"/>
      <scheme val="major"/>
    </font>
    <font>
      <b/>
      <sz val="10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theme="3"/>
      <name val="Calibri"/>
      <family val="2"/>
      <scheme val="minor"/>
    </font>
    <font>
      <sz val="28"/>
      <color theme="0"/>
      <name val="Calibri"/>
      <family val="2"/>
      <scheme val="major"/>
    </font>
    <font>
      <sz val="12"/>
      <color theme="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/>
      <top style="medium">
        <color theme="4"/>
      </top>
      <bottom style="medium">
        <color theme="4"/>
      </bottom>
      <diagonal/>
    </border>
  </borders>
  <cellStyleXfs count="3">
    <xf numFmtId="0" fontId="0" fillId="0" borderId="0" applyNumberFormat="0" applyFill="0" applyBorder="0" applyProtection="0">
      <alignment vertical="center"/>
    </xf>
    <xf numFmtId="0" fontId="1" fillId="0" borderId="0" applyNumberFormat="0" applyFill="0" applyBorder="0" applyProtection="0"/>
    <xf numFmtId="0" fontId="7" fillId="3" borderId="0" applyNumberFormat="0" applyBorder="0" applyAlignment="0" applyProtection="0"/>
  </cellStyleXfs>
  <cellXfs count="43">
    <xf numFmtId="0" fontId="0" fillId="0" borderId="0" xfId="0">
      <alignment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vertical="center"/>
    </xf>
    <xf numFmtId="0" fontId="0" fillId="3" borderId="0" xfId="0" applyFill="1">
      <alignment vertical="center"/>
    </xf>
    <xf numFmtId="164" fontId="4" fillId="4" borderId="2" xfId="0" applyNumberFormat="1" applyFont="1" applyFill="1" applyBorder="1" applyAlignment="1">
      <alignment horizontal="center" vertical="top"/>
    </xf>
    <xf numFmtId="164" fontId="4" fillId="5" borderId="2" xfId="0" applyNumberFormat="1" applyFont="1" applyFill="1" applyBorder="1" applyAlignment="1">
      <alignment horizontal="center" vertical="top"/>
    </xf>
    <xf numFmtId="164" fontId="4" fillId="7" borderId="2" xfId="0" applyNumberFormat="1" applyFont="1" applyFill="1" applyBorder="1" applyAlignment="1">
      <alignment horizontal="center" vertical="top"/>
    </xf>
    <xf numFmtId="0" fontId="7" fillId="3" borderId="0" xfId="2" applyAlignment="1">
      <alignment vertical="center"/>
    </xf>
    <xf numFmtId="164" fontId="4" fillId="9" borderId="2" xfId="0" applyNumberFormat="1" applyFont="1" applyFill="1" applyBorder="1" applyAlignment="1">
      <alignment horizontal="center" vertical="top"/>
    </xf>
    <xf numFmtId="0" fontId="3" fillId="10" borderId="1" xfId="0" applyFont="1" applyFill="1" applyBorder="1" applyAlignment="1">
      <alignment horizontal="center"/>
    </xf>
    <xf numFmtId="164" fontId="4" fillId="10" borderId="2" xfId="0" applyNumberFormat="1" applyFont="1" applyFill="1" applyBorder="1" applyAlignment="1">
      <alignment horizontal="center" vertical="top"/>
    </xf>
    <xf numFmtId="0" fontId="2" fillId="3" borderId="0" xfId="0" applyFont="1" applyFill="1">
      <alignment vertical="center"/>
    </xf>
    <xf numFmtId="0" fontId="0" fillId="3" borderId="0" xfId="0" applyFont="1" applyFill="1">
      <alignment vertical="center"/>
    </xf>
    <xf numFmtId="0" fontId="5" fillId="3" borderId="0" xfId="0" applyFont="1" applyFill="1">
      <alignment vertical="center"/>
    </xf>
    <xf numFmtId="0" fontId="1" fillId="2" borderId="0" xfId="1" applyFill="1"/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/>
    </xf>
    <xf numFmtId="164" fontId="1" fillId="2" borderId="0" xfId="0" applyNumberFormat="1" applyFont="1" applyFill="1">
      <alignment vertical="center"/>
    </xf>
    <xf numFmtId="0" fontId="0" fillId="2" borderId="0" xfId="0" applyFill="1">
      <alignment vertical="center"/>
    </xf>
    <xf numFmtId="0" fontId="0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0" fillId="2" borderId="0" xfId="0" applyFont="1" applyFill="1" applyAlignment="1">
      <alignment horizontal="center"/>
    </xf>
    <xf numFmtId="164" fontId="0" fillId="2" borderId="0" xfId="0" applyNumberFormat="1" applyFont="1" applyFill="1">
      <alignment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vertical="center"/>
    </xf>
    <xf numFmtId="164" fontId="6" fillId="2" borderId="0" xfId="0" applyNumberFormat="1" applyFont="1" applyFill="1" applyBorder="1" applyAlignment="1">
      <alignment vertical="center"/>
    </xf>
    <xf numFmtId="0" fontId="0" fillId="6" borderId="0" xfId="0" applyFill="1">
      <alignment vertical="center"/>
    </xf>
    <xf numFmtId="0" fontId="1" fillId="0" borderId="0" xfId="1" applyFill="1"/>
    <xf numFmtId="0" fontId="0" fillId="0" borderId="0" xfId="0" applyFill="1">
      <alignment vertical="center"/>
    </xf>
    <xf numFmtId="0" fontId="0" fillId="2" borderId="3" xfId="0" applyFill="1" applyBorder="1">
      <alignment vertical="center"/>
    </xf>
    <xf numFmtId="0" fontId="0" fillId="6" borderId="0" xfId="0" applyFill="1" applyAlignment="1">
      <alignment vertical="center" wrapText="1"/>
    </xf>
    <xf numFmtId="0" fontId="7" fillId="3" borderId="0" xfId="2" applyFont="1" applyAlignment="1">
      <alignment horizontal="left" indent="1"/>
    </xf>
    <xf numFmtId="0" fontId="7" fillId="3" borderId="0" xfId="2" applyFont="1" applyAlignment="1">
      <alignment horizontal="left" vertical="top" indent="1"/>
    </xf>
    <xf numFmtId="0" fontId="3" fillId="4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3" fillId="9" borderId="1" xfId="0" applyFont="1" applyFill="1" applyBorder="1" applyAlignment="1">
      <alignment horizontal="center" wrapText="1"/>
    </xf>
    <xf numFmtId="0" fontId="3" fillId="7" borderId="1" xfId="0" applyFont="1" applyFill="1" applyBorder="1" applyAlignment="1">
      <alignment horizontal="center" wrapText="1"/>
    </xf>
    <xf numFmtId="0" fontId="8" fillId="3" borderId="0" xfId="0" applyFont="1" applyFill="1" applyAlignment="1">
      <alignment horizontal="center" vertical="center"/>
    </xf>
    <xf numFmtId="164" fontId="0" fillId="2" borderId="0" xfId="0" applyNumberFormat="1" applyFont="1" applyFill="1" applyBorder="1" applyAlignment="1">
      <alignment horizontal="right" vertical="center" indent="3"/>
    </xf>
    <xf numFmtId="0" fontId="3" fillId="8" borderId="1" xfId="0" applyFont="1" applyFill="1" applyBorder="1" applyAlignment="1">
      <alignment horizontal="center" wrapText="1"/>
    </xf>
    <xf numFmtId="164" fontId="4" fillId="8" borderId="2" xfId="0" applyNumberFormat="1" applyFont="1" applyFill="1" applyBorder="1" applyAlignment="1">
      <alignment horizontal="center" vertical="top"/>
    </xf>
  </cellXfs>
  <cellStyles count="3">
    <cellStyle name="Heading 1" xfId="1" builtinId="16" customBuiltin="1"/>
    <cellStyle name="Normal" xfId="0" builtinId="0" customBuiltin="1"/>
    <cellStyle name="Title" xfId="2" builtinId="15" customBuiltin="1"/>
  </cellStyles>
  <dxfs count="24">
    <dxf>
      <fill>
        <patternFill patternType="solid">
          <fgColor indexed="64"/>
          <bgColor theme="2"/>
        </patternFill>
      </fill>
      <alignment horizontal="general" vertical="center" textRotation="0" wrapText="0" indent="0" justifyLastLine="0" shrinkToFit="0" readingOrder="0"/>
    </dxf>
    <dxf>
      <fill>
        <patternFill>
          <fgColor indexed="64"/>
          <bgColor theme="2"/>
        </patternFill>
      </fill>
      <alignment vertical="center" textRotation="0" wrapText="0" indent="0" justifyLastLine="0" shrinkToFit="0" readingOrder="0"/>
    </dxf>
    <dxf>
      <fill>
        <patternFill patternType="solid">
          <fgColor indexed="64"/>
          <bgColor theme="2"/>
        </patternFill>
      </fill>
      <alignment horizontal="right" vertical="center" textRotation="0" wrapText="0" indent="3" justifyLastLine="0" shrinkToFit="0" readingOrder="0"/>
    </dxf>
    <dxf>
      <numFmt numFmtId="164" formatCode="&quot;$&quot;#,##0.00"/>
      <fill>
        <patternFill>
          <fgColor indexed="64"/>
          <bgColor theme="2"/>
        </patternFill>
      </fill>
      <alignment horizontal="right" vertical="center" textRotation="0" wrapText="0" indent="3" justifyLastLine="0" shrinkToFit="0" readingOrder="0"/>
    </dxf>
    <dxf>
      <fill>
        <patternFill patternType="solid">
          <fgColor indexed="64"/>
          <bgColor theme="2"/>
        </patternFill>
      </fill>
      <alignment horizontal="right" vertical="center" textRotation="0" wrapText="0" indent="3" justifyLastLine="0" shrinkToFit="0" readingOrder="0"/>
    </dxf>
    <dxf>
      <fill>
        <patternFill>
          <fgColor indexed="64"/>
          <bgColor theme="2"/>
        </patternFill>
      </fill>
      <alignment horizontal="right" vertical="center" textRotation="0" wrapText="0" indent="3" justifyLastLine="0" shrinkToFit="0" readingOrder="0"/>
    </dxf>
    <dxf>
      <fill>
        <patternFill patternType="solid">
          <fgColor indexed="64"/>
          <bgColor theme="2"/>
        </patternFill>
      </fill>
      <alignment horizontal="general" vertical="center" textRotation="0" wrapText="0" indent="0" justifyLastLine="0" shrinkToFit="0" readingOrder="0"/>
    </dxf>
    <dxf>
      <fill>
        <patternFill>
          <fgColor indexed="64"/>
          <bgColor theme="2"/>
        </patternFill>
      </fill>
      <alignment vertical="center" textRotation="0" wrapText="0" indent="0" justifyLastLine="0" shrinkToFit="0" readingOrder="0"/>
    </dxf>
    <dxf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</dxf>
    <dxf>
      <fill>
        <patternFill>
          <fgColor indexed="64"/>
          <bgColor theme="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2"/>
        </patternFill>
      </fill>
      <alignment horizontal="left" vertical="center" textRotation="0" wrapText="0" indent="0" justifyLastLine="0" shrinkToFit="0" readingOrder="0"/>
    </dxf>
    <dxf>
      <fill>
        <patternFill>
          <fgColor indexed="64"/>
          <bgColor theme="2"/>
        </patternFill>
      </fill>
      <alignment horizontal="left" vertical="center" textRotation="0" wrapText="0" indent="0" justifyLastLine="0" shrinkToFit="0" readingOrder="0"/>
    </dxf>
    <dxf>
      <fill>
        <patternFill patternType="solid">
          <fgColor indexed="64"/>
          <bgColor theme="2"/>
        </patternFill>
      </fill>
      <alignment horizontal="general" vertical="center" textRotation="0" wrapText="0" indent="0" justifyLastLine="0" shrinkToFit="0" readingOrder="0"/>
    </dxf>
    <dxf>
      <fill>
        <patternFill>
          <fgColor indexed="64"/>
          <bgColor theme="2"/>
        </patternFill>
      </fill>
      <alignment vertical="center" textRotation="0" wrapText="0" indent="0" justifyLastLine="0" shrinkToFit="0" readingOrder="0"/>
    </dxf>
    <dxf>
      <fill>
        <patternFill patternType="solid">
          <fgColor indexed="64"/>
          <bgColor theme="2"/>
        </patternFill>
      </fill>
      <alignment horizontal="general" vertical="center" textRotation="0" wrapText="0" indent="0" justifyLastLine="0" shrinkToFit="0" readingOrder="0"/>
    </dxf>
    <dxf>
      <fill>
        <patternFill>
          <fgColor indexed="64"/>
          <bgColor theme="2"/>
        </patternFill>
      </fill>
      <alignment vertical="center" textRotation="0" wrapText="0" indent="0" justifyLastLine="0" shrinkToFit="0" readingOrder="0"/>
    </dxf>
    <dxf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</dxf>
    <dxf>
      <fill>
        <patternFill>
          <fgColor indexed="64"/>
          <bgColor theme="2"/>
        </patternFill>
      </fill>
      <alignment horizontal="center" vertical="center" textRotation="0" wrapText="0" indent="0" justifyLastLine="0" shrinkToFit="0" readingOrder="0"/>
    </dxf>
    <dxf>
      <fill>
        <patternFill>
          <fgColor indexed="64"/>
          <bgColor theme="2"/>
        </patternFill>
      </fill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3"/>
        <name val="Calibri"/>
        <scheme val="minor"/>
      </font>
      <fill>
        <patternFill>
          <fgColor indexed="64"/>
          <bgColor theme="2"/>
        </patternFill>
      </fill>
      <alignment vertical="center" textRotation="0" wrapText="0" indent="0" justifyLastLine="0" shrinkToFit="0" readingOrder="0"/>
    </dxf>
    <dxf>
      <font>
        <color rgb="FFFF0000"/>
      </font>
    </dxf>
    <dxf>
      <font>
        <b/>
        <i val="0"/>
        <strike/>
        <color theme="4" tint="0.39994506668294322"/>
      </font>
    </dxf>
    <dxf>
      <font>
        <b/>
        <i val="0"/>
        <color theme="4"/>
      </font>
      <border>
        <top style="medium">
          <color theme="4"/>
        </top>
        <bottom style="medium">
          <color theme="4"/>
        </bottom>
      </border>
    </dxf>
    <dxf>
      <font>
        <b val="0"/>
        <i val="0"/>
        <color theme="4" tint="-0.24994659260841701"/>
      </font>
    </dxf>
  </dxfs>
  <tableStyles count="1" defaultTableStyle="Grocery List" defaultPivotStyle="PivotStyleLight8">
    <tableStyle name="Grocery List" pivot="0" count="2">
      <tableStyleElement type="wholeTable" dxfId="23"/>
      <tableStyleElement type="headerRow" dxfId="22"/>
    </tableStyle>
  </tableStyles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0</xdr:row>
      <xdr:rowOff>9524</xdr:rowOff>
    </xdr:from>
    <xdr:to>
      <xdr:col>10</xdr:col>
      <xdr:colOff>14858</xdr:colOff>
      <xdr:row>1</xdr:row>
      <xdr:rowOff>410720</xdr:rowOff>
    </xdr:to>
    <xdr:pic>
      <xdr:nvPicPr>
        <xdr:cNvPr id="6" name="Picture 5" descr="Fresh produce: lettuce, tomatoes, and cucumbers." title="Grocery Items picture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4" y="9524"/>
          <a:ext cx="10387584" cy="80124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List" displayName="List" ref="A7:I25" headerRowDxfId="19" dataDxfId="18">
  <autoFilter ref="A7:I25"/>
  <tableColumns count="9">
    <tableColumn id="1" name="DONE?" totalsRowLabel="Total" dataDxfId="17" totalsRowDxfId="16"/>
    <tableColumn id="2" name="ITEM" dataDxfId="15" totalsRowDxfId="14"/>
    <tableColumn id="9" name="STORE" dataDxfId="13" totalsRowDxfId="12"/>
    <tableColumn id="3" name="CATEGORY" dataDxfId="11" totalsRowDxfId="10"/>
    <tableColumn id="4" name="QTY" dataDxfId="9" totalsRowDxfId="8"/>
    <tableColumn id="8" name="UNIT" dataDxfId="7" totalsRowDxfId="6"/>
    <tableColumn id="5" name="UNIT PRICE" dataDxfId="5" totalsRowDxfId="4"/>
    <tableColumn id="6" name="TOTAL" dataDxfId="3" totalsRowDxfId="2">
      <calculatedColumnFormula>IFERROR(List[QTY]*List[UNIT PRICE],"")</calculatedColumnFormula>
    </tableColumn>
    <tableColumn id="7" name="NOTE" totalsRowFunction="count" dataDxfId="1" totalsRowDxfId="0"/>
  </tableColumns>
  <tableStyleInfo name="Grocery List" showFirstColumn="0" showLastColumn="0" showRowStripes="1" showColumnStripes="0"/>
  <extLst>
    <ext xmlns:x14="http://schemas.microsoft.com/office/spreadsheetml/2009/9/main" uri="{504A1905-F514-4f6f-8877-14C23A59335A}">
      <x14:table altText="Grocery List" altTextSummary="List of grocery items and details such as Store, Category, Qty, Unit, calculated Total, and Note."/>
    </ext>
  </extLst>
</table>
</file>

<file path=xl/theme/theme1.xml><?xml version="1.0" encoding="utf-8"?>
<a:theme xmlns:a="http://schemas.openxmlformats.org/drawingml/2006/main" name="Office Theme">
  <a:themeElements>
    <a:clrScheme name="Grocery List">
      <a:dk1>
        <a:sysClr val="windowText" lastClr="000000"/>
      </a:dk1>
      <a:lt1>
        <a:sysClr val="window" lastClr="FFFFFF"/>
      </a:lt1>
      <a:dk2>
        <a:srgbClr val="505050"/>
      </a:dk2>
      <a:lt2>
        <a:srgbClr val="F5F5F5"/>
      </a:lt2>
      <a:accent1>
        <a:srgbClr val="93855A"/>
      </a:accent1>
      <a:accent2>
        <a:srgbClr val="7FAC39"/>
      </a:accent2>
      <a:accent3>
        <a:srgbClr val="7954F2"/>
      </a:accent3>
      <a:accent4>
        <a:srgbClr val="0041D2"/>
      </a:accent4>
      <a:accent5>
        <a:srgbClr val="BF1A8D"/>
      </a:accent5>
      <a:accent6>
        <a:srgbClr val="287F71"/>
      </a:accent6>
      <a:hlink>
        <a:srgbClr val="0041D2"/>
      </a:hlink>
      <a:folHlink>
        <a:srgbClr val="BF1A8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5"/>
    <pageSetUpPr fitToPage="1"/>
  </sheetPr>
  <dimension ref="A1:J25"/>
  <sheetViews>
    <sheetView showGridLines="0" tabSelected="1" zoomScaleNormal="100" workbookViewId="0">
      <selection activeCell="A8" sqref="A8"/>
    </sheetView>
  </sheetViews>
  <sheetFormatPr defaultColWidth="9.109375" defaultRowHeight="21" customHeight="1" x14ac:dyDescent="0.3"/>
  <cols>
    <col min="1" max="1" width="11.44140625" style="20" customWidth="1"/>
    <col min="2" max="2" width="21.33203125" style="20" customWidth="1"/>
    <col min="3" max="3" width="21.44140625" style="20" customWidth="1"/>
    <col min="4" max="4" width="21.44140625" style="22" customWidth="1"/>
    <col min="5" max="6" width="10.6640625" style="20" customWidth="1"/>
    <col min="7" max="7" width="21.44140625" style="23" customWidth="1"/>
    <col min="8" max="8" width="21.44140625" style="20" customWidth="1"/>
    <col min="9" max="9" width="20.88671875" style="20" customWidth="1"/>
    <col min="10" max="10" width="2.109375" style="19" customWidth="1"/>
    <col min="11" max="11" width="0.88671875" style="30" customWidth="1"/>
    <col min="12" max="16384" width="9.109375" style="30"/>
  </cols>
  <sheetData>
    <row r="1" spans="1:10" s="29" customFormat="1" ht="31.5" customHeight="1" x14ac:dyDescent="0.85">
      <c r="A1" s="15"/>
      <c r="B1" s="16"/>
      <c r="C1" s="16"/>
      <c r="D1" s="17"/>
      <c r="E1" s="16"/>
      <c r="F1" s="16"/>
      <c r="G1" s="18"/>
      <c r="H1" s="16"/>
      <c r="I1" s="16"/>
      <c r="J1" s="19"/>
    </row>
    <row r="2" spans="1:10" ht="49.5" customHeight="1" thickBot="1" x14ac:dyDescent="0.35">
      <c r="A2" s="12"/>
      <c r="B2" s="4"/>
      <c r="C2" s="4"/>
      <c r="D2" s="4"/>
      <c r="E2" s="4"/>
      <c r="F2" s="4"/>
      <c r="G2" s="4"/>
      <c r="H2" s="13"/>
      <c r="I2" s="4"/>
      <c r="J2" s="4"/>
    </row>
    <row r="3" spans="1:10" ht="34.5" customHeight="1" thickTop="1" x14ac:dyDescent="0.7">
      <c r="A3" s="33" t="s">
        <v>0</v>
      </c>
      <c r="B3" s="13"/>
      <c r="C3" s="35" t="s">
        <v>1</v>
      </c>
      <c r="D3" s="36" t="s">
        <v>0</v>
      </c>
      <c r="E3" s="41" t="s">
        <v>2</v>
      </c>
      <c r="F3" s="41"/>
      <c r="G3" s="37" t="s">
        <v>3</v>
      </c>
      <c r="H3" s="38" t="s">
        <v>4</v>
      </c>
      <c r="I3" s="10" t="s">
        <v>5</v>
      </c>
      <c r="J3" s="4"/>
    </row>
    <row r="4" spans="1:10" ht="34.5" customHeight="1" thickBot="1" x14ac:dyDescent="0.35">
      <c r="A4" s="34" t="s">
        <v>6</v>
      </c>
      <c r="B4" s="13"/>
      <c r="C4" s="5">
        <f>SUMIF(List[CATEGORY],Category1,List[TOTAL])</f>
        <v>11.95</v>
      </c>
      <c r="D4" s="6">
        <f>SUMIF(List[CATEGORY],Category2,List[TOTAL])</f>
        <v>10.105</v>
      </c>
      <c r="E4" s="42">
        <f>SUMIF(List[CATEGORY],Category3,List[TOTAL])</f>
        <v>31.85</v>
      </c>
      <c r="F4" s="42"/>
      <c r="G4" s="9">
        <f>SUMIF(List[CATEGORY],Category4,List[TOTAL])</f>
        <v>216.60000000000002</v>
      </c>
      <c r="H4" s="7">
        <f>SUMIF(List[CATEGORY],Category5,List[TOTAL])</f>
        <v>0</v>
      </c>
      <c r="I4" s="11">
        <f>SUM(List[TOTAL])</f>
        <v>270.505</v>
      </c>
      <c r="J4" s="4"/>
    </row>
    <row r="5" spans="1:10" ht="21" customHeight="1" thickTop="1" x14ac:dyDescent="0.3">
      <c r="A5" s="13"/>
      <c r="B5" s="13"/>
      <c r="C5" s="14" t="s">
        <v>59</v>
      </c>
      <c r="D5" s="4"/>
      <c r="E5" s="4"/>
      <c r="F5" s="4"/>
      <c r="G5" s="4"/>
      <c r="H5" s="4"/>
      <c r="I5" s="39" t="str">
        <f>IF(SUM(C4:H4)&lt;&gt;SUM(List[TOTAL]),"Out of Balance","")</f>
        <v/>
      </c>
      <c r="J5" s="4"/>
    </row>
    <row r="6" spans="1:10" ht="14.25" customHeight="1" thickBot="1" x14ac:dyDescent="0.35">
      <c r="C6" s="21"/>
      <c r="D6" s="19"/>
      <c r="E6" s="19"/>
      <c r="F6" s="19"/>
      <c r="G6" s="19"/>
      <c r="H6" s="19"/>
      <c r="I6" s="19"/>
    </row>
    <row r="7" spans="1:10" ht="21" customHeight="1" thickBot="1" x14ac:dyDescent="0.35">
      <c r="A7" s="24" t="s">
        <v>7</v>
      </c>
      <c r="B7" s="25" t="s">
        <v>8</v>
      </c>
      <c r="C7" s="26" t="s">
        <v>9</v>
      </c>
      <c r="D7" s="26" t="s">
        <v>10</v>
      </c>
      <c r="E7" s="24" t="s">
        <v>11</v>
      </c>
      <c r="F7" s="26" t="s">
        <v>12</v>
      </c>
      <c r="G7" s="26" t="s">
        <v>13</v>
      </c>
      <c r="H7" s="27" t="s">
        <v>14</v>
      </c>
      <c r="I7" s="25" t="s">
        <v>15</v>
      </c>
      <c r="J7" s="31"/>
    </row>
    <row r="8" spans="1:10" ht="21" customHeight="1" x14ac:dyDescent="0.3">
      <c r="A8" s="1" t="s">
        <v>16</v>
      </c>
      <c r="B8" s="2" t="s">
        <v>17</v>
      </c>
      <c r="C8" s="3" t="s">
        <v>18</v>
      </c>
      <c r="D8" s="2" t="s">
        <v>19</v>
      </c>
      <c r="E8" s="1">
        <v>2</v>
      </c>
      <c r="F8" s="3" t="s">
        <v>20</v>
      </c>
      <c r="G8" s="40">
        <v>2.99</v>
      </c>
      <c r="H8" s="40">
        <f>IFERROR(List[QTY]*List[UNIT PRICE],"")</f>
        <v>5.98</v>
      </c>
      <c r="I8" s="2"/>
    </row>
    <row r="9" spans="1:10" ht="21" customHeight="1" x14ac:dyDescent="0.3">
      <c r="A9" s="1" t="s">
        <v>16</v>
      </c>
      <c r="B9" s="2" t="s">
        <v>21</v>
      </c>
      <c r="C9" s="3" t="s">
        <v>18</v>
      </c>
      <c r="D9" s="2" t="s">
        <v>19</v>
      </c>
      <c r="E9" s="1">
        <v>3</v>
      </c>
      <c r="F9" s="3" t="s">
        <v>20</v>
      </c>
      <c r="G9" s="40">
        <v>1.99</v>
      </c>
      <c r="H9" s="40">
        <f>IFERROR(List[QTY]*List[UNIT PRICE],"")</f>
        <v>5.97</v>
      </c>
      <c r="I9" s="2" t="s">
        <v>22</v>
      </c>
    </row>
    <row r="10" spans="1:10" ht="21" customHeight="1" x14ac:dyDescent="0.3">
      <c r="A10" s="1"/>
      <c r="B10" s="2" t="s">
        <v>23</v>
      </c>
      <c r="C10" s="3" t="s">
        <v>24</v>
      </c>
      <c r="D10" s="2" t="s">
        <v>25</v>
      </c>
      <c r="E10" s="1">
        <v>1</v>
      </c>
      <c r="F10" s="3" t="s">
        <v>26</v>
      </c>
      <c r="G10" s="40">
        <v>3.99</v>
      </c>
      <c r="H10" s="40">
        <f>IFERROR(List[QTY]*List[UNIT PRICE],"")</f>
        <v>3.99</v>
      </c>
      <c r="I10" s="2"/>
    </row>
    <row r="11" spans="1:10" ht="21" customHeight="1" x14ac:dyDescent="0.3">
      <c r="A11" s="1" t="s">
        <v>16</v>
      </c>
      <c r="B11" s="2" t="s">
        <v>27</v>
      </c>
      <c r="C11" s="3" t="s">
        <v>28</v>
      </c>
      <c r="D11" s="2" t="s">
        <v>29</v>
      </c>
      <c r="E11" s="1">
        <v>2</v>
      </c>
      <c r="F11" s="3" t="s">
        <v>30</v>
      </c>
      <c r="G11" s="40">
        <v>2.29</v>
      </c>
      <c r="H11" s="40">
        <f>IFERROR(List[QTY]*List[UNIT PRICE],"")</f>
        <v>4.58</v>
      </c>
      <c r="I11" s="2"/>
    </row>
    <row r="12" spans="1:10" ht="21" customHeight="1" x14ac:dyDescent="0.3">
      <c r="A12" s="1"/>
      <c r="B12" s="2" t="s">
        <v>31</v>
      </c>
      <c r="C12" s="3" t="s">
        <v>28</v>
      </c>
      <c r="D12" s="2" t="s">
        <v>29</v>
      </c>
      <c r="E12" s="1">
        <v>4</v>
      </c>
      <c r="F12" s="3" t="s">
        <v>20</v>
      </c>
      <c r="G12" s="40">
        <v>3.49</v>
      </c>
      <c r="H12" s="40">
        <f>IFERROR(List[QTY]*List[UNIT PRICE],"")</f>
        <v>13.96</v>
      </c>
      <c r="I12" s="2"/>
    </row>
    <row r="13" spans="1:10" ht="21" customHeight="1" x14ac:dyDescent="0.3">
      <c r="A13" s="1" t="s">
        <v>16</v>
      </c>
      <c r="B13" s="2" t="s">
        <v>32</v>
      </c>
      <c r="C13" s="3" t="s">
        <v>28</v>
      </c>
      <c r="D13" s="2" t="s">
        <v>29</v>
      </c>
      <c r="E13" s="1">
        <v>2</v>
      </c>
      <c r="F13" s="3" t="s">
        <v>33</v>
      </c>
      <c r="G13" s="40">
        <v>1.5</v>
      </c>
      <c r="H13" s="40">
        <f>IFERROR(List[QTY]*List[UNIT PRICE],"")</f>
        <v>3</v>
      </c>
      <c r="I13" s="2"/>
    </row>
    <row r="14" spans="1:10" ht="21" customHeight="1" x14ac:dyDescent="0.3">
      <c r="A14" s="1" t="s">
        <v>16</v>
      </c>
      <c r="B14" s="2" t="s">
        <v>34</v>
      </c>
      <c r="C14" s="3" t="s">
        <v>24</v>
      </c>
      <c r="D14" s="2" t="s">
        <v>29</v>
      </c>
      <c r="E14" s="1">
        <v>2</v>
      </c>
      <c r="F14" s="3" t="s">
        <v>26</v>
      </c>
      <c r="G14" s="40">
        <v>1.99</v>
      </c>
      <c r="H14" s="40">
        <f>IFERROR(List[QTY]*List[UNIT PRICE],"")</f>
        <v>3.98</v>
      </c>
      <c r="I14" s="2"/>
    </row>
    <row r="15" spans="1:10" ht="21" customHeight="1" x14ac:dyDescent="0.3">
      <c r="A15" s="1"/>
      <c r="B15" s="2" t="s">
        <v>35</v>
      </c>
      <c r="C15" s="3" t="s">
        <v>28</v>
      </c>
      <c r="D15" s="2" t="s">
        <v>29</v>
      </c>
      <c r="E15" s="1">
        <v>1</v>
      </c>
      <c r="F15" s="3" t="s">
        <v>20</v>
      </c>
      <c r="G15" s="40">
        <v>2.29</v>
      </c>
      <c r="H15" s="40">
        <f>IFERROR(List[QTY]*List[UNIT PRICE],"")</f>
        <v>2.29</v>
      </c>
      <c r="I15" s="2"/>
    </row>
    <row r="16" spans="1:10" ht="21" customHeight="1" x14ac:dyDescent="0.3">
      <c r="A16" s="1"/>
      <c r="B16" s="2" t="s">
        <v>36</v>
      </c>
      <c r="C16" s="3" t="s">
        <v>24</v>
      </c>
      <c r="D16" s="2" t="s">
        <v>25</v>
      </c>
      <c r="E16" s="1">
        <v>0.5</v>
      </c>
      <c r="F16" s="3" t="s">
        <v>20</v>
      </c>
      <c r="G16" s="40">
        <v>2.25</v>
      </c>
      <c r="H16" s="40">
        <f>IFERROR(List[QTY]*List[UNIT PRICE],"")</f>
        <v>1.125</v>
      </c>
      <c r="I16" s="2"/>
    </row>
    <row r="17" spans="1:9" ht="21" customHeight="1" x14ac:dyDescent="0.3">
      <c r="A17" s="1" t="s">
        <v>16</v>
      </c>
      <c r="B17" s="2" t="s">
        <v>37</v>
      </c>
      <c r="C17" s="3" t="s">
        <v>38</v>
      </c>
      <c r="D17" s="2" t="s">
        <v>39</v>
      </c>
      <c r="E17" s="1">
        <v>2</v>
      </c>
      <c r="F17" s="3" t="s">
        <v>40</v>
      </c>
      <c r="G17" s="40">
        <v>3.99</v>
      </c>
      <c r="H17" s="40">
        <f>IFERROR(List[QTY]*List[UNIT PRICE],"")</f>
        <v>7.98</v>
      </c>
      <c r="I17" s="2"/>
    </row>
    <row r="18" spans="1:9" ht="21" customHeight="1" x14ac:dyDescent="0.3">
      <c r="A18" s="1" t="s">
        <v>16</v>
      </c>
      <c r="B18" s="2" t="s">
        <v>41</v>
      </c>
      <c r="C18" s="3" t="s">
        <v>38</v>
      </c>
      <c r="D18" s="2" t="s">
        <v>39</v>
      </c>
      <c r="E18" s="1">
        <v>1</v>
      </c>
      <c r="F18" s="3" t="s">
        <v>20</v>
      </c>
      <c r="G18" s="40">
        <v>9.99</v>
      </c>
      <c r="H18" s="40">
        <f>IFERROR(List[QTY]*List[UNIT PRICE],"")</f>
        <v>9.99</v>
      </c>
      <c r="I18" s="2" t="s">
        <v>42</v>
      </c>
    </row>
    <row r="19" spans="1:9" ht="21" customHeight="1" x14ac:dyDescent="0.3">
      <c r="A19" s="1" t="s">
        <v>16</v>
      </c>
      <c r="B19" s="2" t="s">
        <v>43</v>
      </c>
      <c r="C19" s="3" t="s">
        <v>38</v>
      </c>
      <c r="D19" s="2" t="s">
        <v>39</v>
      </c>
      <c r="E19" s="1">
        <v>2</v>
      </c>
      <c r="F19" s="3" t="s">
        <v>44</v>
      </c>
      <c r="G19" s="40">
        <v>3.5</v>
      </c>
      <c r="H19" s="40">
        <f>IFERROR(List[QTY]*List[UNIT PRICE],"")</f>
        <v>7</v>
      </c>
      <c r="I19" s="2"/>
    </row>
    <row r="20" spans="1:9" ht="21" customHeight="1" x14ac:dyDescent="0.3">
      <c r="A20" s="1" t="s">
        <v>16</v>
      </c>
      <c r="B20" s="2" t="s">
        <v>45</v>
      </c>
      <c r="C20" s="3" t="s">
        <v>38</v>
      </c>
      <c r="D20" s="2" t="s">
        <v>39</v>
      </c>
      <c r="E20" s="1">
        <v>1</v>
      </c>
      <c r="F20" s="3" t="s">
        <v>46</v>
      </c>
      <c r="G20" s="40">
        <v>3.89</v>
      </c>
      <c r="H20" s="40">
        <f>IFERROR(List[QTY]*List[UNIT PRICE],"")</f>
        <v>3.89</v>
      </c>
      <c r="I20" s="2"/>
    </row>
    <row r="21" spans="1:9" ht="21" customHeight="1" x14ac:dyDescent="0.3">
      <c r="A21" s="1" t="s">
        <v>16</v>
      </c>
      <c r="B21" s="2" t="s">
        <v>47</v>
      </c>
      <c r="C21" s="3" t="s">
        <v>38</v>
      </c>
      <c r="D21" s="2" t="s">
        <v>39</v>
      </c>
      <c r="E21" s="1">
        <v>1</v>
      </c>
      <c r="F21" s="3" t="s">
        <v>48</v>
      </c>
      <c r="G21" s="40">
        <v>2.99</v>
      </c>
      <c r="H21" s="40">
        <f>IFERROR(List[QTY]*List[UNIT PRICE],"")</f>
        <v>2.99</v>
      </c>
      <c r="I21" s="2"/>
    </row>
    <row r="22" spans="1:9" ht="21" customHeight="1" x14ac:dyDescent="0.3">
      <c r="A22" s="1"/>
      <c r="B22" s="2" t="s">
        <v>49</v>
      </c>
      <c r="C22" s="3" t="s">
        <v>24</v>
      </c>
      <c r="D22" s="2" t="s">
        <v>25</v>
      </c>
      <c r="E22" s="1">
        <v>1</v>
      </c>
      <c r="F22" s="3" t="s">
        <v>46</v>
      </c>
      <c r="G22" s="40">
        <v>4.99</v>
      </c>
      <c r="H22" s="40">
        <f>IFERROR(List[QTY]*List[UNIT PRICE],"")</f>
        <v>4.99</v>
      </c>
      <c r="I22" s="2" t="s">
        <v>50</v>
      </c>
    </row>
    <row r="23" spans="1:9" ht="21" customHeight="1" x14ac:dyDescent="0.3">
      <c r="A23" s="1"/>
      <c r="B23" s="2" t="s">
        <v>51</v>
      </c>
      <c r="C23" s="3" t="s">
        <v>52</v>
      </c>
      <c r="D23" s="2" t="s">
        <v>29</v>
      </c>
      <c r="E23" s="1">
        <v>10</v>
      </c>
      <c r="F23" s="3" t="s">
        <v>20</v>
      </c>
      <c r="G23" s="40">
        <v>7.99</v>
      </c>
      <c r="H23" s="40">
        <f>IFERROR(List[QTY]*List[UNIT PRICE],"")</f>
        <v>79.900000000000006</v>
      </c>
      <c r="I23" s="2" t="s">
        <v>53</v>
      </c>
    </row>
    <row r="24" spans="1:9" ht="21" customHeight="1" x14ac:dyDescent="0.3">
      <c r="A24" s="1"/>
      <c r="B24" s="2" t="s">
        <v>54</v>
      </c>
      <c r="C24" s="3" t="s">
        <v>55</v>
      </c>
      <c r="D24" s="2" t="s">
        <v>29</v>
      </c>
      <c r="E24" s="1">
        <v>6</v>
      </c>
      <c r="F24" s="3" t="s">
        <v>20</v>
      </c>
      <c r="G24" s="40">
        <v>8.99</v>
      </c>
      <c r="H24" s="40">
        <f>IFERROR(List[QTY]*List[UNIT PRICE],"")</f>
        <v>53.94</v>
      </c>
      <c r="I24" s="2"/>
    </row>
    <row r="25" spans="1:9" ht="21" customHeight="1" x14ac:dyDescent="0.3">
      <c r="A25" s="1"/>
      <c r="B25" s="2" t="s">
        <v>56</v>
      </c>
      <c r="C25" s="3" t="s">
        <v>55</v>
      </c>
      <c r="D25" s="2" t="s">
        <v>29</v>
      </c>
      <c r="E25" s="1">
        <v>5</v>
      </c>
      <c r="F25" s="3" t="s">
        <v>20</v>
      </c>
      <c r="G25" s="40">
        <v>10.99</v>
      </c>
      <c r="H25" s="40">
        <f>IFERROR(List[QTY]*List[UNIT PRICE],"")</f>
        <v>54.95</v>
      </c>
      <c r="I25" s="2"/>
    </row>
  </sheetData>
  <mergeCells count="2">
    <mergeCell ref="E3:F3"/>
    <mergeCell ref="E4:F4"/>
  </mergeCells>
  <conditionalFormatting sqref="A8:I25">
    <cfRule type="expression" dxfId="21" priority="4">
      <formula>$A8="yes"</formula>
    </cfRule>
  </conditionalFormatting>
  <conditionalFormatting sqref="I4">
    <cfRule type="expression" dxfId="20" priority="15">
      <formula>SUM($C$4:$H$4)&lt;&gt;SUM($H$8:$H$25)</formula>
    </cfRule>
  </conditionalFormatting>
  <dataValidations count="2">
    <dataValidation type="list" allowBlank="1" showInputMessage="1" sqref="A8:A25">
      <formula1>"Yes"</formula1>
    </dataValidation>
    <dataValidation type="list" allowBlank="1" sqref="D8:D25">
      <formula1>CategoryLookup</formula1>
    </dataValidation>
  </dataValidations>
  <printOptions horizontalCentered="1"/>
  <pageMargins left="0.3" right="0.3" top="0.5" bottom="0.5" header="0.3" footer="0.3"/>
  <pageSetup scale="67" fitToHeight="0" orientation="portrait" r:id="rId1"/>
  <headerFooter differentFirst="1">
    <oddFooter>Page &amp;P of &amp;N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/>
  </sheetPr>
  <dimension ref="A1:B7"/>
  <sheetViews>
    <sheetView showGridLines="0" workbookViewId="0"/>
  </sheetViews>
  <sheetFormatPr defaultRowHeight="17.25" customHeight="1" x14ac:dyDescent="0.3"/>
  <cols>
    <col min="1" max="1" width="2.44140625" customWidth="1"/>
    <col min="2" max="2" width="41" customWidth="1"/>
  </cols>
  <sheetData>
    <row r="1" spans="1:2" ht="43.5" customHeight="1" x14ac:dyDescent="0.3">
      <c r="A1" s="4"/>
      <c r="B1" s="8" t="s">
        <v>57</v>
      </c>
    </row>
    <row r="2" spans="1:2" ht="42" customHeight="1" x14ac:dyDescent="0.3">
      <c r="A2" s="28"/>
      <c r="B2" s="32" t="s">
        <v>58</v>
      </c>
    </row>
    <row r="3" spans="1:2" ht="17.25" customHeight="1" x14ac:dyDescent="0.3">
      <c r="B3" t="str">
        <f>PROPER(Category1)</f>
        <v>Orchard</v>
      </c>
    </row>
    <row r="4" spans="1:2" ht="17.25" customHeight="1" x14ac:dyDescent="0.3">
      <c r="B4" t="str">
        <f>PROPER(Category2)</f>
        <v>Grocery</v>
      </c>
    </row>
    <row r="5" spans="1:2" ht="17.25" customHeight="1" x14ac:dyDescent="0.3">
      <c r="B5" t="str">
        <f>PROPER(Category3)</f>
        <v>Home Delivery</v>
      </c>
    </row>
    <row r="6" spans="1:2" ht="17.25" customHeight="1" x14ac:dyDescent="0.3">
      <c r="B6" t="str">
        <f>PROPER(Category4)</f>
        <v>Local Market</v>
      </c>
    </row>
    <row r="7" spans="1:2" ht="17.25" customHeight="1" x14ac:dyDescent="0.3">
      <c r="B7" t="str">
        <f>PROPER(Category5)</f>
        <v>Other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12</vt:i4>
      </vt:variant>
    </vt:vector>
  </HeadingPairs>
  <TitlesOfParts>
    <vt:vector size="14" baseType="lpstr">
      <vt:lpstr>Grocery List</vt:lpstr>
      <vt:lpstr>Category Items</vt:lpstr>
      <vt:lpstr>Category1</vt:lpstr>
      <vt:lpstr>Category1Total</vt:lpstr>
      <vt:lpstr>Category2</vt:lpstr>
      <vt:lpstr>Category2Total</vt:lpstr>
      <vt:lpstr>Category3</vt:lpstr>
      <vt:lpstr>Category3Total</vt:lpstr>
      <vt:lpstr>Category4</vt:lpstr>
      <vt:lpstr>Category4Total</vt:lpstr>
      <vt:lpstr>Category5</vt:lpstr>
      <vt:lpstr>Category5Total</vt:lpstr>
      <vt:lpstr>CategoryLookup</vt:lpstr>
      <vt:lpstr>'Grocery List'!Print_Titles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 Jones</dc:creator>
  <cp:lastModifiedBy>T Jones</cp:lastModifiedBy>
  <dcterms:created xsi:type="dcterms:W3CDTF">2013-11-22T21:29:51Z</dcterms:created>
  <dcterms:modified xsi:type="dcterms:W3CDTF">2015-04-05T23:31:38Z</dcterms:modified>
</cp:coreProperties>
</file>